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luig\tmp\Pessoal\Australis\Conselho Condomínio\Site\Insumos para FAQ\"/>
    </mc:Choice>
  </mc:AlternateContent>
  <xr:revisionPtr revIDLastSave="0" documentId="8_{249A7F1B-BF04-49C0-91B6-493DD48880E3}" xr6:coauthVersionLast="38" xr6:coauthVersionMax="38" xr10:uidLastSave="{00000000-0000-0000-0000-000000000000}"/>
  <bookViews>
    <workbookView xWindow="0" yWindow="0" windowWidth="20490" windowHeight="8910" xr2:uid="{00000000-000D-0000-FFFF-FFFF00000000}"/>
  </bookViews>
  <sheets>
    <sheet name="Águas de Joinville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7" i="1" l="1"/>
  <c r="H18" i="1" l="1"/>
  <c r="H19" i="1" s="1"/>
</calcChain>
</file>

<file path=xl/sharedStrings.xml><?xml version="1.0" encoding="utf-8"?>
<sst xmlns="http://schemas.openxmlformats.org/spreadsheetml/2006/main" count="33" uniqueCount="29">
  <si>
    <t>Residencial</t>
  </si>
  <si>
    <t>até 10</t>
  </si>
  <si>
    <t>11 a 25</t>
  </si>
  <si>
    <t>maior que 25</t>
  </si>
  <si>
    <t>Faixa</t>
  </si>
  <si>
    <t>Categoria</t>
  </si>
  <si>
    <t>Consumo m³</t>
  </si>
  <si>
    <t>Valor em R$</t>
  </si>
  <si>
    <t>Cálculo</t>
  </si>
  <si>
    <t>Residencial ou Comercial? (informar R ou C):</t>
  </si>
  <si>
    <t>Total água:</t>
  </si>
  <si>
    <t>Adicional Esgoto:</t>
  </si>
  <si>
    <t>Total à Pagar:</t>
  </si>
  <si>
    <t>Comercial</t>
  </si>
  <si>
    <t>maior que 10</t>
  </si>
  <si>
    <t>&lt;---- Informar a quantidade consumida</t>
  </si>
  <si>
    <t>&lt;---- Informar se é tarifa residencial ou tarifa comercial</t>
  </si>
  <si>
    <t>&lt;---- Informar se te tarifa de esgoto (80%) ou não</t>
  </si>
  <si>
    <t>Tem tarifa de esgoto (80%)? (informar S ou N):</t>
  </si>
  <si>
    <t>CAMPOS EM VERDE DEVEM SER INFORMADOS</t>
  </si>
  <si>
    <t>CAMPOS EM AMARELO SÃO CALCULADOS</t>
  </si>
  <si>
    <t>S</t>
  </si>
  <si>
    <t>R</t>
  </si>
  <si>
    <t>33,82 – tarifa mínima² </t>
  </si>
  <si>
    <t>5,97- por m³</t>
  </si>
  <si>
    <t>8,19- por m³</t>
  </si>
  <si>
    <t>49,68 – tarifa mínima² </t>
  </si>
  <si>
    <t>7,80- por m³</t>
  </si>
  <si>
    <t>Qual o consumo?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</si>
</sst>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1"/>
      <color indexed="13"/>
      <name val="Arial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43" fontId="0" fillId="3" borderId="1" xfId="1" applyFont="1" applyFill="1" applyBorder="1"/>
    <xf numFmtId="0" fontId="0" fillId="4" borderId="1" xfId="0" applyFill="1" applyBorder="1"/>
    <xf numFmtId="43" fontId="0" fillId="3" borderId="1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6" xfId="0" applyFill="1" applyBorder="1"/>
    <xf numFmtId="43" fontId="0" fillId="3" borderId="17" xfId="1" applyFont="1" applyFill="1" applyBorder="1"/>
    <xf numFmtId="43" fontId="0" fillId="3" borderId="18" xfId="1" applyFont="1" applyFill="1" applyBorder="1"/>
    <xf numFmtId="0" fontId="0" fillId="5" borderId="0" xfId="0" applyFill="1"/>
    <xf numFmtId="0" fontId="0" fillId="0" borderId="0" xfId="0" applyFill="1"/>
    <xf numFmtId="0" fontId="5" fillId="4" borderId="0" xfId="2" applyFont="1" applyFill="1" applyAlignment="1">
      <alignment vertical="center"/>
    </xf>
    <xf numFmtId="43" fontId="5" fillId="4" borderId="0" xfId="1" applyFont="1" applyFill="1" applyAlignment="1">
      <alignment vertical="center"/>
    </xf>
    <xf numFmtId="0" fontId="5" fillId="3" borderId="0" xfId="2" applyFont="1" applyFill="1" applyAlignment="1">
      <alignment vertical="center"/>
    </xf>
    <xf numFmtId="43" fontId="6" fillId="3" borderId="0" xfId="1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left"/>
    </xf>
    <xf numFmtId="0" fontId="7" fillId="0" borderId="0" xfId="0" applyFont="1" applyFill="1"/>
    <xf numFmtId="43" fontId="7" fillId="3" borderId="1" xfId="0" applyNumberFormat="1" applyFont="1" applyFill="1" applyBorder="1"/>
    <xf numFmtId="0" fontId="3" fillId="2" borderId="13" xfId="0" applyFont="1" applyFill="1" applyBorder="1" applyAlignment="1">
      <alignment horizontal="center" vertical="center" textRotation="180" wrapText="1"/>
    </xf>
    <xf numFmtId="0" fontId="3" fillId="2" borderId="14" xfId="0" applyFont="1" applyFill="1" applyBorder="1" applyAlignment="1">
      <alignment horizontal="center" vertical="center" textRotation="180" wrapText="1"/>
    </xf>
    <xf numFmtId="0" fontId="3" fillId="2" borderId="15" xfId="0" applyFont="1" applyFill="1" applyBorder="1" applyAlignment="1">
      <alignment horizontal="center" vertical="center" textRotation="180" wrapText="1"/>
    </xf>
    <xf numFmtId="0" fontId="3" fillId="2" borderId="3" xfId="0" applyFont="1" applyFill="1" applyBorder="1" applyAlignment="1">
      <alignment horizontal="center" vertical="center" textRotation="180" wrapText="1"/>
    </xf>
    <xf numFmtId="0" fontId="3" fillId="2" borderId="2" xfId="0" applyFont="1" applyFill="1" applyBorder="1" applyAlignment="1">
      <alignment horizontal="center" vertical="center" textRotation="180" wrapText="1"/>
    </xf>
    <xf numFmtId="0" fontId="3" fillId="2" borderId="10" xfId="0" applyFont="1" applyFill="1" applyBorder="1" applyAlignment="1">
      <alignment horizontal="center" vertical="center" textRotation="180" wrapText="1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2</xdr:row>
      <xdr:rowOff>47625</xdr:rowOff>
    </xdr:from>
    <xdr:to>
      <xdr:col>3</xdr:col>
      <xdr:colOff>171450</xdr:colOff>
      <xdr:row>5</xdr:row>
      <xdr:rowOff>142875</xdr:rowOff>
    </xdr:to>
    <xdr:cxnSp macro="">
      <xdr:nvCxnSpPr>
        <xdr:cNvPr id="3" name="Conector de seta re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62125" y="466725"/>
          <a:ext cx="1209675" cy="666750"/>
        </a:xfrm>
        <a:prstGeom prst="straightConnector1">
          <a:avLst/>
        </a:prstGeom>
        <a:ln w="2857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885825</xdr:colOff>
      <xdr:row>2</xdr:row>
      <xdr:rowOff>47625</xdr:rowOff>
    </xdr:from>
    <xdr:to>
      <xdr:col>7</xdr:col>
      <xdr:colOff>504825</xdr:colOff>
      <xdr:row>10</xdr:row>
      <xdr:rowOff>142875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705600" y="466725"/>
          <a:ext cx="1104900" cy="1619250"/>
        </a:xfrm>
        <a:prstGeom prst="straightConnector1">
          <a:avLst/>
        </a:prstGeom>
        <a:ln w="28575">
          <a:solidFill>
            <a:srgbClr val="FFFF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9"/>
  <sheetViews>
    <sheetView tabSelected="1" workbookViewId="0">
      <selection activeCell="A9" sqref="A9"/>
    </sheetView>
  </sheetViews>
  <sheetFormatPr defaultRowHeight="15" x14ac:dyDescent="0.25"/>
  <cols>
    <col min="1" max="3" width="14" customWidth="1"/>
    <col min="4" max="4" width="22.28515625" customWidth="1"/>
    <col min="5" max="5" width="9.42578125" bestFit="1" customWidth="1"/>
    <col min="6" max="6" width="13.5703125" customWidth="1"/>
    <col min="7" max="7" width="22.28515625" customWidth="1"/>
    <col min="8" max="8" width="23.42578125" customWidth="1"/>
  </cols>
  <sheetData>
    <row r="2" spans="1:9" ht="18" x14ac:dyDescent="0.25">
      <c r="A2" s="19" t="s">
        <v>19</v>
      </c>
      <c r="B2" s="20"/>
      <c r="C2" s="19"/>
      <c r="D2" s="24"/>
      <c r="F2" s="21" t="s">
        <v>20</v>
      </c>
      <c r="G2" s="22"/>
      <c r="H2" s="23"/>
      <c r="I2" s="2"/>
    </row>
    <row r="7" spans="1:9" x14ac:dyDescent="0.25">
      <c r="A7" t="s">
        <v>28</v>
      </c>
      <c r="D7" s="25">
        <v>13</v>
      </c>
      <c r="G7" s="17" t="s">
        <v>15</v>
      </c>
      <c r="H7" s="17"/>
      <c r="I7" s="17"/>
    </row>
    <row r="8" spans="1:9" x14ac:dyDescent="0.25">
      <c r="A8" t="s">
        <v>9</v>
      </c>
      <c r="D8" s="4" t="s">
        <v>22</v>
      </c>
      <c r="G8" s="17" t="s">
        <v>16</v>
      </c>
      <c r="H8" s="17"/>
      <c r="I8" s="17"/>
    </row>
    <row r="9" spans="1:9" x14ac:dyDescent="0.25">
      <c r="A9" t="s">
        <v>18</v>
      </c>
      <c r="D9" s="4" t="s">
        <v>21</v>
      </c>
      <c r="G9" s="17" t="s">
        <v>17</v>
      </c>
      <c r="H9" s="17"/>
      <c r="I9" s="17"/>
    </row>
    <row r="11" spans="1:9" ht="15.75" thickBot="1" x14ac:dyDescent="0.3"/>
    <row r="12" spans="1:9" x14ac:dyDescent="0.25">
      <c r="A12" s="6" t="s">
        <v>4</v>
      </c>
      <c r="B12" s="7" t="s">
        <v>5</v>
      </c>
      <c r="C12" s="7" t="s">
        <v>6</v>
      </c>
      <c r="D12" s="8" t="s">
        <v>7</v>
      </c>
      <c r="E12" s="6" t="s">
        <v>5</v>
      </c>
      <c r="F12" s="7" t="s">
        <v>6</v>
      </c>
      <c r="G12" s="8" t="s">
        <v>7</v>
      </c>
      <c r="H12" s="14" t="s">
        <v>8</v>
      </c>
    </row>
    <row r="13" spans="1:9" ht="24.95" customHeight="1" x14ac:dyDescent="0.25">
      <c r="A13" s="9">
        <v>1</v>
      </c>
      <c r="B13" s="31" t="s">
        <v>0</v>
      </c>
      <c r="C13" s="1" t="s">
        <v>1</v>
      </c>
      <c r="D13" s="10" t="s">
        <v>23</v>
      </c>
      <c r="E13" s="28" t="s">
        <v>13</v>
      </c>
      <c r="F13" s="1" t="s">
        <v>1</v>
      </c>
      <c r="G13" s="10" t="s">
        <v>26</v>
      </c>
      <c r="H13" s="15">
        <f>IF($D$8="C",49.68,33.82)</f>
        <v>33.82</v>
      </c>
    </row>
    <row r="14" spans="1:9" ht="24.95" customHeight="1" x14ac:dyDescent="0.25">
      <c r="A14" s="9">
        <v>2</v>
      </c>
      <c r="B14" s="32"/>
      <c r="C14" s="1" t="s">
        <v>2</v>
      </c>
      <c r="D14" s="10" t="s">
        <v>24</v>
      </c>
      <c r="E14" s="29"/>
      <c r="F14" s="1" t="s">
        <v>14</v>
      </c>
      <c r="G14" s="10" t="s">
        <v>27</v>
      </c>
      <c r="H14" s="15">
        <f>IF($D$8="R",IF($D$7&gt;10,IF($D$7&gt;25,15,$D$7-10))*5.97,IF($D$7&gt;10,($D$7-10)*7.8))</f>
        <v>17.91</v>
      </c>
    </row>
    <row r="15" spans="1:9" ht="24.95" customHeight="1" thickBot="1" x14ac:dyDescent="0.3">
      <c r="A15" s="11">
        <v>3</v>
      </c>
      <c r="B15" s="33"/>
      <c r="C15" s="12" t="s">
        <v>3</v>
      </c>
      <c r="D15" s="13" t="s">
        <v>25</v>
      </c>
      <c r="E15" s="30"/>
      <c r="F15" s="12"/>
      <c r="G15" s="13"/>
      <c r="H15" s="16">
        <f>IF($D$8="R",IF($D$7&gt;25,($D$7-25)*8.19,0),0)</f>
        <v>0</v>
      </c>
    </row>
    <row r="16" spans="1:9" x14ac:dyDescent="0.25">
      <c r="H16" s="18"/>
    </row>
    <row r="17" spans="4:8" x14ac:dyDescent="0.25">
      <c r="D17" t="s">
        <v>10</v>
      </c>
      <c r="H17" s="5">
        <f>SUM(H13:H15)</f>
        <v>51.730000000000004</v>
      </c>
    </row>
    <row r="18" spans="4:8" x14ac:dyDescent="0.25">
      <c r="D18" t="s">
        <v>11</v>
      </c>
      <c r="H18" s="3">
        <f>IF($D$9="S",H17*0.8,0)</f>
        <v>41.384000000000007</v>
      </c>
    </row>
    <row r="19" spans="4:8" ht="26.25" x14ac:dyDescent="0.4">
      <c r="D19" s="26" t="s">
        <v>12</v>
      </c>
      <c r="E19" s="26"/>
      <c r="F19" s="26"/>
      <c r="G19" s="26"/>
      <c r="H19" s="27">
        <f>SUM(H17:H18)</f>
        <v>93.114000000000004</v>
      </c>
    </row>
  </sheetData>
  <mergeCells count="2">
    <mergeCell ref="E13:E15"/>
    <mergeCell ref="B13:B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Águas de Joinville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exatta1</dc:creator>
  <cp:lastModifiedBy>Marcos Jahn</cp:lastModifiedBy>
  <dcterms:created xsi:type="dcterms:W3CDTF">2014-05-06T20:19:13Z</dcterms:created>
  <dcterms:modified xsi:type="dcterms:W3CDTF">2018-11-18T02:52:53Z</dcterms:modified>
</cp:coreProperties>
</file>